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2100" windowHeight="15990" activeTab="0"/>
  </bookViews>
  <sheets>
    <sheet name="Payment book BP" sheetId="1" r:id="rId1"/>
    <sheet name="Sheet1" sheetId="2" r:id="rId2"/>
    <sheet name="Sheet2" sheetId="3" r:id="rId3"/>
    <sheet name="Sheet3" sheetId="4" r:id="rId4"/>
  </sheets>
  <definedNames>
    <definedName name="_xlnm.Print_Area" localSheetId="0">'Payment book BP'!$A$53:$I$62</definedName>
  </definedNames>
  <calcPr fullCalcOnLoad="1"/>
</workbook>
</file>

<file path=xl/sharedStrings.xml><?xml version="1.0" encoding="utf-8"?>
<sst xmlns="http://schemas.openxmlformats.org/spreadsheetml/2006/main" count="200" uniqueCount="109">
  <si>
    <t>PAYEE</t>
  </si>
  <si>
    <t>Ch. No.</t>
  </si>
  <si>
    <t>TOTAL</t>
  </si>
  <si>
    <t>VAT</t>
  </si>
  <si>
    <t>Clerks Sal.</t>
  </si>
  <si>
    <t>Training</t>
  </si>
  <si>
    <t>Insurance</t>
  </si>
  <si>
    <t>Churchy'd</t>
  </si>
  <si>
    <t>Audit fees</t>
  </si>
  <si>
    <t xml:space="preserve">Election </t>
  </si>
  <si>
    <t>S137</t>
  </si>
  <si>
    <t>C.A.B.</t>
  </si>
  <si>
    <t>Subs</t>
  </si>
  <si>
    <t>DPFA</t>
  </si>
  <si>
    <t>SLCC</t>
  </si>
  <si>
    <t>TOTALS</t>
  </si>
  <si>
    <t>PAYE</t>
  </si>
  <si>
    <t>RECEIPTS</t>
  </si>
  <si>
    <t xml:space="preserve">   </t>
  </si>
  <si>
    <t>Lengthsman</t>
  </si>
  <si>
    <t>Cleared</t>
  </si>
  <si>
    <t>Total</t>
  </si>
  <si>
    <t>03553288</t>
  </si>
  <si>
    <t>£</t>
  </si>
  <si>
    <t xml:space="preserve"> </t>
  </si>
  <si>
    <t>Cheque Date</t>
  </si>
  <si>
    <t>Telephone Kiosk</t>
  </si>
  <si>
    <t>Website</t>
  </si>
  <si>
    <t>Community First Insurance</t>
  </si>
  <si>
    <t>payroll services</t>
  </si>
  <si>
    <t>DALC</t>
  </si>
  <si>
    <t>Books/publications</t>
  </si>
  <si>
    <t>Stationery</t>
  </si>
  <si>
    <t>Church Clock</t>
  </si>
  <si>
    <t>Village Hall Hire</t>
  </si>
  <si>
    <t>SHDC Payroll</t>
  </si>
  <si>
    <t>Playing Field</t>
  </si>
  <si>
    <t>War Memorial</t>
  </si>
  <si>
    <t>Office Allowance</t>
  </si>
  <si>
    <t>YES</t>
  </si>
  <si>
    <t>Phone</t>
  </si>
  <si>
    <t>Misc. room hire</t>
  </si>
  <si>
    <t>Computer repairs/programs etc</t>
  </si>
  <si>
    <t>savings account</t>
  </si>
  <si>
    <t>main operating account</t>
  </si>
  <si>
    <t>Windeatts Solicitors(park)</t>
  </si>
  <si>
    <t>lega fees</t>
  </si>
  <si>
    <t xml:space="preserve">The Clerk Salary </t>
  </si>
  <si>
    <t>S/O</t>
  </si>
  <si>
    <t>Bridgetown Alive</t>
  </si>
  <si>
    <t>DALC Annual renewal</t>
  </si>
  <si>
    <t>BERRY POMEROY PAYMENTS 2021-2022</t>
  </si>
  <si>
    <t>15.04.21</t>
  </si>
  <si>
    <t>29.04.21</t>
  </si>
  <si>
    <t>DCC Audit (2020)</t>
  </si>
  <si>
    <t>Visionict - Forth Bridge</t>
  </si>
  <si>
    <t>The Window Glazing Co.</t>
  </si>
  <si>
    <t>Misc. Parish Repairs</t>
  </si>
  <si>
    <t>04.06.21</t>
  </si>
  <si>
    <t>24.06.21</t>
  </si>
  <si>
    <t>Visionict - new domain .gov</t>
  </si>
  <si>
    <t>09.08.21</t>
  </si>
  <si>
    <t>Visionict - email migration</t>
  </si>
  <si>
    <t>16.09.21</t>
  </si>
  <si>
    <t>Lengthsman (temp)</t>
  </si>
  <si>
    <t>Solicitors - Samuels (ref:LE)</t>
  </si>
  <si>
    <t>25.11.21</t>
  </si>
  <si>
    <t>Misc</t>
  </si>
  <si>
    <t>The Totnes Times (Cllr. vacancy Ad)</t>
  </si>
  <si>
    <t xml:space="preserve">Visionict - Annual Maintenance </t>
  </si>
  <si>
    <t>20.04.21</t>
  </si>
  <si>
    <t>SO</t>
  </si>
  <si>
    <t>20.05.21</t>
  </si>
  <si>
    <t>20.06.21</t>
  </si>
  <si>
    <t>20.07.21</t>
  </si>
  <si>
    <t>20.08.21</t>
  </si>
  <si>
    <t>20.09.21</t>
  </si>
  <si>
    <t>20.10.21</t>
  </si>
  <si>
    <t>20.11.21</t>
  </si>
  <si>
    <t>20.12.21</t>
  </si>
  <si>
    <t>SHDC Play Park Transfer</t>
  </si>
  <si>
    <t>Bank accounts as at 30/12/2021</t>
  </si>
  <si>
    <t>Precept - April*</t>
  </si>
  <si>
    <t>Precept - Sept*</t>
  </si>
  <si>
    <t>* Please note the formula rounds up - the actual sums deposited were £6,233.50</t>
  </si>
  <si>
    <t>20.01.22</t>
  </si>
  <si>
    <t>Graveyard Maintenance</t>
  </si>
  <si>
    <t>Visionict - Email Hosting</t>
  </si>
  <si>
    <t>Stationery/Storage</t>
  </si>
  <si>
    <t>17.02.22</t>
  </si>
  <si>
    <t>20.02.22</t>
  </si>
  <si>
    <t>20.03.22</t>
  </si>
  <si>
    <t>Laptop (on account)</t>
  </si>
  <si>
    <t>Bank Accounts at Year End 31.03.2022</t>
  </si>
  <si>
    <t>The above figures are the budget figures relating to sheet 2 - nothing to do with the year end accounts. Please see below</t>
  </si>
  <si>
    <t>03.06.21</t>
  </si>
  <si>
    <t>DD</t>
  </si>
  <si>
    <t>25.03.21</t>
  </si>
  <si>
    <t>A/C Balance +Cash</t>
  </si>
  <si>
    <t>Income   21/22</t>
  </si>
  <si>
    <t>B'forward 20/21</t>
  </si>
  <si>
    <t>(B)TOTAL</t>
  </si>
  <si>
    <t>(A)Expenditure 21/22</t>
  </si>
  <si>
    <t xml:space="preserve">B minus A Total </t>
  </si>
  <si>
    <t>includes £26.00 cash</t>
  </si>
  <si>
    <t>includes £26 cash</t>
  </si>
  <si>
    <t xml:space="preserve">             £</t>
  </si>
  <si>
    <t>No annual statement</t>
  </si>
  <si>
    <t>cash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</si>
</sst>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[$-809]dd\ mmmm\ yyyy"/>
    <numFmt numFmtId="169" formatCode="d/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1" fillId="33" borderId="11" xfId="0" applyFont="1" applyFill="1" applyBorder="1" applyAlignment="1">
      <alignment textRotation="90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textRotation="90"/>
    </xf>
    <xf numFmtId="0" fontId="0" fillId="33" borderId="11" xfId="0" applyFill="1" applyBorder="1" applyAlignment="1">
      <alignment textRotation="90"/>
    </xf>
    <xf numFmtId="43" fontId="0" fillId="33" borderId="13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33" borderId="13" xfId="42" applyNumberFormat="1" applyFont="1" applyFill="1" applyBorder="1" applyAlignment="1">
      <alignment/>
    </xf>
    <xf numFmtId="43" fontId="0" fillId="33" borderId="10" xfId="42" applyNumberFormat="1" applyFont="1" applyFill="1" applyBorder="1" applyAlignment="1">
      <alignment/>
    </xf>
    <xf numFmtId="43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14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43" fontId="0" fillId="33" borderId="15" xfId="0" applyNumberFormat="1" applyFill="1" applyBorder="1" applyAlignment="1">
      <alignment/>
    </xf>
    <xf numFmtId="14" fontId="0" fillId="33" borderId="16" xfId="0" applyNumberFormat="1" applyFill="1" applyBorder="1" applyAlignment="1">
      <alignment/>
    </xf>
    <xf numFmtId="43" fontId="0" fillId="33" borderId="14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0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/>
    </xf>
    <xf numFmtId="1" fontId="1" fillId="33" borderId="11" xfId="0" applyNumberFormat="1" applyFont="1" applyFill="1" applyBorder="1" applyAlignment="1">
      <alignment textRotation="90"/>
    </xf>
    <xf numFmtId="1" fontId="0" fillId="33" borderId="13" xfId="42" applyNumberFormat="1" applyFont="1" applyFill="1" applyBorder="1" applyAlignment="1">
      <alignment/>
    </xf>
    <xf numFmtId="1" fontId="0" fillId="33" borderId="10" xfId="42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2" fontId="0" fillId="33" borderId="10" xfId="42" applyNumberFormat="1" applyFont="1" applyFill="1" applyBorder="1" applyAlignment="1">
      <alignment/>
    </xf>
    <xf numFmtId="43" fontId="0" fillId="33" borderId="0" xfId="0" applyNumberFormat="1" applyFill="1" applyAlignment="1">
      <alignment/>
    </xf>
    <xf numFmtId="43" fontId="0" fillId="33" borderId="10" xfId="0" applyNumberFormat="1" applyFont="1" applyFill="1" applyBorder="1" applyAlignment="1">
      <alignment horizontal="right"/>
    </xf>
    <xf numFmtId="43" fontId="0" fillId="33" borderId="15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4" fontId="0" fillId="33" borderId="15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 textRotation="90"/>
    </xf>
    <xf numFmtId="43" fontId="0" fillId="0" borderId="10" xfId="0" applyNumberFormat="1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43" fontId="1" fillId="33" borderId="10" xfId="42" applyNumberFormat="1" applyFont="1" applyFill="1" applyBorder="1" applyAlignment="1">
      <alignment/>
    </xf>
    <xf numFmtId="43" fontId="1" fillId="33" borderId="15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43" fontId="3" fillId="33" borderId="10" xfId="42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3" fontId="0" fillId="33" borderId="10" xfId="42" applyFont="1" applyFill="1" applyBorder="1" applyAlignment="1">
      <alignment horizontal="right"/>
    </xf>
    <xf numFmtId="43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1" fontId="0" fillId="33" borderId="10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/>
    </xf>
    <xf numFmtId="1" fontId="0" fillId="0" borderId="15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4" fontId="0" fillId="33" borderId="15" xfId="0" applyNumberFormat="1" applyFill="1" applyBorder="1" applyAlignment="1">
      <alignment/>
    </xf>
    <xf numFmtId="43" fontId="0" fillId="33" borderId="15" xfId="0" applyNumberFormat="1" applyFill="1" applyBorder="1" applyAlignment="1">
      <alignment horizontal="right"/>
    </xf>
    <xf numFmtId="0" fontId="1" fillId="34" borderId="15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3" fontId="4" fillId="33" borderId="15" xfId="42" applyFont="1" applyFill="1" applyBorder="1" applyAlignment="1">
      <alignment/>
    </xf>
    <xf numFmtId="3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tabSelected="1" zoomScale="80" zoomScaleNormal="80" zoomScalePageLayoutView="0" workbookViewId="0" topLeftCell="A7">
      <selection activeCell="A3" sqref="A3:F64"/>
    </sheetView>
  </sheetViews>
  <sheetFormatPr defaultColWidth="11.421875" defaultRowHeight="12.75"/>
  <cols>
    <col min="1" max="1" width="10.8515625" style="1" customWidth="1"/>
    <col min="2" max="2" width="33.28125" style="1" customWidth="1"/>
    <col min="3" max="3" width="9.7109375" style="31" bestFit="1" customWidth="1"/>
    <col min="4" max="4" width="12.57421875" style="1" customWidth="1"/>
    <col min="5" max="5" width="5.7109375" style="1" customWidth="1"/>
    <col min="6" max="6" width="10.421875" style="1" customWidth="1"/>
    <col min="7" max="8" width="10.28125" style="1" customWidth="1"/>
    <col min="9" max="9" width="8.421875" style="1" customWidth="1"/>
    <col min="10" max="10" width="7.421875" style="1" customWidth="1"/>
    <col min="11" max="11" width="9.7109375" style="1" customWidth="1"/>
    <col min="12" max="12" width="7.8515625" style="1" customWidth="1"/>
    <col min="13" max="14" width="8.28125" style="1" customWidth="1"/>
    <col min="15" max="15" width="10.140625" style="1" bestFit="1" customWidth="1"/>
    <col min="16" max="16" width="8.7109375" style="1" customWidth="1"/>
    <col min="17" max="17" width="9.140625" style="1" customWidth="1"/>
    <col min="18" max="18" width="8.57421875" style="1" customWidth="1"/>
    <col min="19" max="19" width="8.7109375" style="1" customWidth="1"/>
    <col min="20" max="20" width="9.7109375" style="1" customWidth="1"/>
    <col min="21" max="21" width="8.7109375" style="1" customWidth="1"/>
    <col min="22" max="22" width="8.140625" style="1" customWidth="1"/>
    <col min="23" max="23" width="10.7109375" style="1" customWidth="1"/>
    <col min="24" max="24" width="8.8515625" style="1" customWidth="1"/>
    <col min="25" max="26" width="9.28125" style="1" customWidth="1"/>
    <col min="27" max="27" width="6.7109375" style="1" bestFit="1" customWidth="1"/>
    <col min="28" max="28" width="9.7109375" style="1" customWidth="1"/>
    <col min="29" max="29" width="8.7109375" style="1" customWidth="1"/>
    <col min="30" max="30" width="6.7109375" style="1" bestFit="1" customWidth="1"/>
    <col min="31" max="31" width="7.421875" style="1" customWidth="1"/>
    <col min="32" max="32" width="11.140625" style="1" customWidth="1"/>
    <col min="33" max="33" width="7.421875" style="1" customWidth="1"/>
    <col min="34" max="34" width="8.7109375" style="1" customWidth="1"/>
    <col min="35" max="35" width="7.7109375" style="1" customWidth="1"/>
    <col min="36" max="36" width="12.7109375" style="1" customWidth="1"/>
    <col min="37" max="16384" width="11.421875" style="1" customWidth="1"/>
  </cols>
  <sheetData>
    <row r="1" spans="1:36" ht="13.5" thickBot="1">
      <c r="A1" s="5" t="s">
        <v>51</v>
      </c>
      <c r="B1" s="5"/>
      <c r="C1" s="2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29.25" thickBot="1" thickTop="1">
      <c r="A2" s="6"/>
      <c r="B2" s="6"/>
      <c r="C2" s="2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10</v>
      </c>
      <c r="AB2" s="8" t="s">
        <v>10</v>
      </c>
      <c r="AC2" s="8" t="s">
        <v>12</v>
      </c>
      <c r="AD2" s="8" t="s">
        <v>12</v>
      </c>
      <c r="AE2" s="8" t="s">
        <v>12</v>
      </c>
      <c r="AF2" s="8" t="s">
        <v>12</v>
      </c>
      <c r="AG2" s="42"/>
      <c r="AJ2" s="8"/>
    </row>
    <row r="3" spans="1:36" ht="158.25" thickBot="1" thickTop="1">
      <c r="A3" s="4" t="s">
        <v>25</v>
      </c>
      <c r="B3" s="4" t="s">
        <v>0</v>
      </c>
      <c r="C3" s="24" t="s">
        <v>1</v>
      </c>
      <c r="D3" s="4" t="s">
        <v>2</v>
      </c>
      <c r="E3" s="4" t="s">
        <v>20</v>
      </c>
      <c r="F3" s="4" t="s">
        <v>3</v>
      </c>
      <c r="G3" s="4" t="s">
        <v>4</v>
      </c>
      <c r="H3" s="4" t="s">
        <v>16</v>
      </c>
      <c r="I3" s="4" t="s">
        <v>38</v>
      </c>
      <c r="J3" s="4" t="s">
        <v>40</v>
      </c>
      <c r="K3" s="4" t="s">
        <v>57</v>
      </c>
      <c r="L3" s="4" t="s">
        <v>41</v>
      </c>
      <c r="M3" s="4" t="s">
        <v>5</v>
      </c>
      <c r="N3" s="4" t="s">
        <v>67</v>
      </c>
      <c r="O3" s="4" t="s">
        <v>46</v>
      </c>
      <c r="P3" s="4" t="s">
        <v>29</v>
      </c>
      <c r="Q3" s="4" t="s">
        <v>32</v>
      </c>
      <c r="R3" s="4" t="s">
        <v>27</v>
      </c>
      <c r="S3" s="4" t="s">
        <v>6</v>
      </c>
      <c r="T3" s="4" t="s">
        <v>19</v>
      </c>
      <c r="U3" s="4" t="s">
        <v>34</v>
      </c>
      <c r="V3" s="4" t="s">
        <v>42</v>
      </c>
      <c r="W3" s="4" t="s">
        <v>7</v>
      </c>
      <c r="X3" s="4" t="s">
        <v>8</v>
      </c>
      <c r="Y3" s="4" t="s">
        <v>9</v>
      </c>
      <c r="Z3" s="4" t="s">
        <v>37</v>
      </c>
      <c r="AA3" s="4" t="s">
        <v>11</v>
      </c>
      <c r="AB3" s="4" t="s">
        <v>33</v>
      </c>
      <c r="AC3" s="4" t="s">
        <v>30</v>
      </c>
      <c r="AD3" s="4" t="s">
        <v>13</v>
      </c>
      <c r="AE3" s="4" t="s">
        <v>14</v>
      </c>
      <c r="AF3" s="4" t="s">
        <v>49</v>
      </c>
      <c r="AG3" s="4" t="s">
        <v>31</v>
      </c>
      <c r="AH3" s="4" t="s">
        <v>36</v>
      </c>
      <c r="AI3" s="4" t="s">
        <v>26</v>
      </c>
      <c r="AJ3" s="4" t="s">
        <v>15</v>
      </c>
    </row>
    <row r="4" spans="1:36" ht="13.5" thickTop="1">
      <c r="A4" s="9" t="s">
        <v>51</v>
      </c>
      <c r="B4" s="9"/>
      <c r="C4" s="2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4"/>
      <c r="V4" s="1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7" ht="12.75">
      <c r="A5" s="3" t="s">
        <v>52</v>
      </c>
      <c r="B5" s="36" t="s">
        <v>45</v>
      </c>
      <c r="C5" s="27">
        <v>695</v>
      </c>
      <c r="D5" s="22">
        <v>724</v>
      </c>
      <c r="E5" s="34" t="s">
        <v>39</v>
      </c>
      <c r="F5" s="11">
        <v>174</v>
      </c>
      <c r="G5" s="11"/>
      <c r="H5" s="11"/>
      <c r="I5" s="11"/>
      <c r="J5" s="11"/>
      <c r="K5" s="11"/>
      <c r="L5" s="11"/>
      <c r="M5" s="11"/>
      <c r="N5" s="11"/>
      <c r="O5" s="11">
        <v>550</v>
      </c>
      <c r="P5" s="11"/>
      <c r="Q5" s="11"/>
      <c r="R5" s="11"/>
      <c r="S5" s="11"/>
      <c r="T5" s="11"/>
      <c r="U5" s="11"/>
      <c r="V5" s="11"/>
      <c r="W5" s="13"/>
      <c r="X5" s="13"/>
      <c r="Y5" s="45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>
        <f aca="true" t="shared" si="0" ref="AJ5:AJ34">SUM(F5:AI5)</f>
        <v>724</v>
      </c>
      <c r="AK5" s="33"/>
    </row>
    <row r="6" spans="1:37" ht="12.75">
      <c r="A6" s="3" t="s">
        <v>52</v>
      </c>
      <c r="B6" s="36" t="s">
        <v>50</v>
      </c>
      <c r="C6" s="27">
        <v>696</v>
      </c>
      <c r="D6" s="22">
        <v>264.22</v>
      </c>
      <c r="E6" s="34" t="s">
        <v>39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3"/>
      <c r="X6" s="13"/>
      <c r="Y6" s="45"/>
      <c r="Z6" s="13"/>
      <c r="AA6" s="13"/>
      <c r="AB6" s="13"/>
      <c r="AC6" s="13">
        <v>264.22</v>
      </c>
      <c r="AD6" s="13"/>
      <c r="AE6" s="13"/>
      <c r="AF6" s="13"/>
      <c r="AG6" s="13"/>
      <c r="AH6" s="13"/>
      <c r="AI6" s="13"/>
      <c r="AJ6" s="13">
        <f t="shared" si="0"/>
        <v>264.22</v>
      </c>
      <c r="AK6" s="33"/>
    </row>
    <row r="7" spans="1:37" ht="12.75">
      <c r="A7" s="3" t="s">
        <v>53</v>
      </c>
      <c r="B7" s="36" t="s">
        <v>54</v>
      </c>
      <c r="C7" s="27">
        <v>697</v>
      </c>
      <c r="D7" s="22">
        <v>214.8</v>
      </c>
      <c r="E7" s="34" t="s">
        <v>39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3"/>
      <c r="X7" s="13">
        <v>214.8</v>
      </c>
      <c r="Y7" s="45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214.8</v>
      </c>
      <c r="AK7" s="33"/>
    </row>
    <row r="8" spans="1:37" ht="12.75">
      <c r="A8" s="3" t="s">
        <v>53</v>
      </c>
      <c r="B8" s="38" t="s">
        <v>55</v>
      </c>
      <c r="C8" s="27">
        <v>698</v>
      </c>
      <c r="D8" s="22">
        <v>42</v>
      </c>
      <c r="E8" s="34" t="s">
        <v>39</v>
      </c>
      <c r="F8" s="11">
        <v>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35</v>
      </c>
      <c r="S8" s="11"/>
      <c r="T8" s="11"/>
      <c r="U8" s="11"/>
      <c r="V8" s="11"/>
      <c r="W8" s="13"/>
      <c r="X8" s="13"/>
      <c r="Y8" s="45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f t="shared" si="0"/>
        <v>42</v>
      </c>
      <c r="AK8" s="33"/>
    </row>
    <row r="9" spans="1:37" ht="12.75">
      <c r="A9" s="3" t="s">
        <v>53</v>
      </c>
      <c r="B9" s="38" t="s">
        <v>88</v>
      </c>
      <c r="C9" s="27">
        <v>699</v>
      </c>
      <c r="D9" s="22">
        <v>32.27</v>
      </c>
      <c r="E9" s="34" t="s">
        <v>39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32.27</v>
      </c>
      <c r="R9" s="11"/>
      <c r="S9" s="11"/>
      <c r="T9" s="11"/>
      <c r="U9" s="11"/>
      <c r="V9" s="11"/>
      <c r="W9" s="11"/>
      <c r="X9" s="11"/>
      <c r="Y9" s="47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3">
        <f t="shared" si="0"/>
        <v>32.27</v>
      </c>
      <c r="AK9" s="33"/>
    </row>
    <row r="10" spans="1:37" ht="12.75">
      <c r="A10" s="3" t="s">
        <v>53</v>
      </c>
      <c r="B10" s="38" t="s">
        <v>56</v>
      </c>
      <c r="C10" s="27">
        <v>700</v>
      </c>
      <c r="D10" s="22">
        <v>495</v>
      </c>
      <c r="E10" s="34" t="s">
        <v>39</v>
      </c>
      <c r="F10" s="11"/>
      <c r="G10" s="11"/>
      <c r="H10" s="11"/>
      <c r="I10" s="11"/>
      <c r="J10" s="11"/>
      <c r="K10" s="11">
        <v>495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47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3">
        <f t="shared" si="0"/>
        <v>495</v>
      </c>
      <c r="AK10" s="33"/>
    </row>
    <row r="11" spans="1:37" ht="12.75">
      <c r="A11" s="37" t="s">
        <v>95</v>
      </c>
      <c r="B11" s="38" t="s">
        <v>35</v>
      </c>
      <c r="C11" s="60" t="s">
        <v>96</v>
      </c>
      <c r="D11" s="22">
        <v>120</v>
      </c>
      <c r="E11" s="34" t="s">
        <v>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120</v>
      </c>
      <c r="Q11" s="11"/>
      <c r="R11" s="11"/>
      <c r="S11" s="11"/>
      <c r="T11" s="11"/>
      <c r="U11" s="11"/>
      <c r="V11" s="11"/>
      <c r="W11" s="11"/>
      <c r="X11" s="11"/>
      <c r="Y11" s="47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3">
        <v>120</v>
      </c>
      <c r="AK11" s="33"/>
    </row>
    <row r="12" spans="1:37" ht="12.75">
      <c r="A12" s="3" t="s">
        <v>58</v>
      </c>
      <c r="B12" s="38" t="s">
        <v>28</v>
      </c>
      <c r="C12" s="27">
        <v>701</v>
      </c>
      <c r="D12" s="22">
        <v>259.88</v>
      </c>
      <c r="E12" s="34" t="s">
        <v>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v>259.88</v>
      </c>
      <c r="T12" s="11"/>
      <c r="U12" s="11"/>
      <c r="V12" s="11"/>
      <c r="W12" s="11"/>
      <c r="X12" s="11"/>
      <c r="Y12" s="47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3">
        <f t="shared" si="0"/>
        <v>259.88</v>
      </c>
      <c r="AK12" s="33"/>
    </row>
    <row r="13" spans="1:37" ht="12.75">
      <c r="A13" s="3" t="s">
        <v>58</v>
      </c>
      <c r="B13" s="36" t="s">
        <v>88</v>
      </c>
      <c r="C13" s="27">
        <v>702</v>
      </c>
      <c r="D13" s="22">
        <v>65.78</v>
      </c>
      <c r="E13" s="34" t="s">
        <v>39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v>65.78</v>
      </c>
      <c r="R13" s="11"/>
      <c r="S13" s="11"/>
      <c r="T13" s="11"/>
      <c r="U13" s="11"/>
      <c r="V13" s="11"/>
      <c r="W13" s="11"/>
      <c r="X13" s="11"/>
      <c r="Y13" s="47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3">
        <f t="shared" si="0"/>
        <v>65.78</v>
      </c>
      <c r="AK13" s="33"/>
    </row>
    <row r="14" spans="1:37" ht="12.75">
      <c r="A14" s="3" t="s">
        <v>59</v>
      </c>
      <c r="B14" s="36" t="s">
        <v>60</v>
      </c>
      <c r="C14" s="27">
        <v>703</v>
      </c>
      <c r="D14" s="22">
        <v>171.88</v>
      </c>
      <c r="E14" s="34" t="s">
        <v>39</v>
      </c>
      <c r="F14" s="11">
        <v>28.88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143</v>
      </c>
      <c r="S14" s="22"/>
      <c r="T14" s="11"/>
      <c r="U14" s="11"/>
      <c r="V14" s="11"/>
      <c r="W14" s="11"/>
      <c r="X14" s="11"/>
      <c r="Y14" s="47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3">
        <f t="shared" si="0"/>
        <v>171.88</v>
      </c>
      <c r="AK14" s="33"/>
    </row>
    <row r="15" spans="1:37" ht="12.75">
      <c r="A15" s="3" t="s">
        <v>61</v>
      </c>
      <c r="B15" s="36" t="s">
        <v>88</v>
      </c>
      <c r="C15" s="27">
        <v>704</v>
      </c>
      <c r="D15" s="22">
        <v>65.78</v>
      </c>
      <c r="E15" s="34" t="s">
        <v>39</v>
      </c>
      <c r="F15" s="11"/>
      <c r="G15" s="11"/>
      <c r="H15" s="11"/>
      <c r="I15" s="13"/>
      <c r="J15" s="11"/>
      <c r="K15" s="11"/>
      <c r="L15" s="11"/>
      <c r="M15" s="11"/>
      <c r="N15" s="11"/>
      <c r="O15" s="11"/>
      <c r="P15" s="11"/>
      <c r="Q15" s="11">
        <v>65.78</v>
      </c>
      <c r="R15" s="11"/>
      <c r="S15" s="11"/>
      <c r="T15" s="11"/>
      <c r="U15" s="11"/>
      <c r="V15" s="11"/>
      <c r="W15" s="11"/>
      <c r="X15" s="11"/>
      <c r="Y15" s="47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3">
        <f t="shared" si="0"/>
        <v>65.78</v>
      </c>
      <c r="AK15" s="33"/>
    </row>
    <row r="16" spans="1:37" ht="12.75">
      <c r="A16" s="3" t="s">
        <v>61</v>
      </c>
      <c r="B16" s="36" t="s">
        <v>64</v>
      </c>
      <c r="C16" s="27">
        <v>705</v>
      </c>
      <c r="D16" s="22">
        <v>180</v>
      </c>
      <c r="E16" s="34" t="s">
        <v>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180</v>
      </c>
      <c r="U16" s="11"/>
      <c r="V16" s="11"/>
      <c r="W16" s="11"/>
      <c r="X16" s="11"/>
      <c r="Y16" s="47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3">
        <f t="shared" si="0"/>
        <v>180</v>
      </c>
      <c r="AK16" s="33"/>
    </row>
    <row r="17" spans="1:37" ht="12.75">
      <c r="A17" s="3" t="s">
        <v>61</v>
      </c>
      <c r="B17" s="36" t="s">
        <v>62</v>
      </c>
      <c r="C17" s="27">
        <v>706</v>
      </c>
      <c r="D17" s="22">
        <v>30</v>
      </c>
      <c r="E17" s="34" t="s">
        <v>39</v>
      </c>
      <c r="F17" s="11">
        <v>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v>25</v>
      </c>
      <c r="S17" s="11"/>
      <c r="T17" s="11"/>
      <c r="U17" s="11"/>
      <c r="V17" s="11"/>
      <c r="W17" s="11"/>
      <c r="X17" s="11"/>
      <c r="Y17" s="47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3">
        <v>30</v>
      </c>
      <c r="AK17" s="33"/>
    </row>
    <row r="18" spans="1:37" ht="12.75">
      <c r="A18" s="3" t="s">
        <v>63</v>
      </c>
      <c r="B18" s="36" t="s">
        <v>19</v>
      </c>
      <c r="C18" s="27">
        <v>707</v>
      </c>
      <c r="D18" s="22">
        <v>119.25</v>
      </c>
      <c r="E18" s="34" t="s">
        <v>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119.25</v>
      </c>
      <c r="U18" s="11"/>
      <c r="V18" s="11"/>
      <c r="W18" s="11"/>
      <c r="X18" s="11"/>
      <c r="Y18" s="4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3">
        <f t="shared" si="0"/>
        <v>119.25</v>
      </c>
      <c r="AK18" s="33"/>
    </row>
    <row r="19" spans="1:37" ht="12.75">
      <c r="A19" s="3" t="s">
        <v>63</v>
      </c>
      <c r="B19" s="36" t="s">
        <v>88</v>
      </c>
      <c r="C19" s="27">
        <v>708</v>
      </c>
      <c r="D19" s="22">
        <v>51.39</v>
      </c>
      <c r="E19" s="34" t="s">
        <v>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51.39</v>
      </c>
      <c r="R19" s="11"/>
      <c r="S19" s="11"/>
      <c r="T19" s="11"/>
      <c r="U19" s="11"/>
      <c r="V19" s="11"/>
      <c r="W19" s="11"/>
      <c r="X19" s="11"/>
      <c r="Y19" s="47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3">
        <f t="shared" si="0"/>
        <v>51.39</v>
      </c>
      <c r="AK19" s="33"/>
    </row>
    <row r="20" spans="1:37" ht="12.75">
      <c r="A20" s="3" t="s">
        <v>63</v>
      </c>
      <c r="B20" s="36" t="s">
        <v>65</v>
      </c>
      <c r="C20" s="27">
        <v>709</v>
      </c>
      <c r="D20" s="22">
        <v>1200</v>
      </c>
      <c r="E20" s="34" t="s">
        <v>39</v>
      </c>
      <c r="F20" s="11">
        <v>200</v>
      </c>
      <c r="G20" s="11"/>
      <c r="H20" s="11"/>
      <c r="I20" s="11"/>
      <c r="J20" s="11"/>
      <c r="K20" s="11"/>
      <c r="L20" s="11"/>
      <c r="M20" s="11"/>
      <c r="N20" s="11"/>
      <c r="O20" s="11">
        <v>1000</v>
      </c>
      <c r="P20" s="11"/>
      <c r="Q20" s="11"/>
      <c r="R20" s="11"/>
      <c r="S20" s="11"/>
      <c r="T20" s="11"/>
      <c r="U20" s="11"/>
      <c r="V20" s="11"/>
      <c r="W20" s="11"/>
      <c r="X20" s="11"/>
      <c r="Y20" s="47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3">
        <f t="shared" si="0"/>
        <v>1200</v>
      </c>
      <c r="AK20" s="33"/>
    </row>
    <row r="21" spans="1:37" ht="12.75">
      <c r="A21" s="37" t="s">
        <v>66</v>
      </c>
      <c r="B21" s="36" t="s">
        <v>88</v>
      </c>
      <c r="C21" s="27">
        <v>710</v>
      </c>
      <c r="D21" s="22">
        <v>51.39</v>
      </c>
      <c r="E21" s="34" t="s">
        <v>39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51.39</v>
      </c>
      <c r="R21" s="11"/>
      <c r="S21" s="11"/>
      <c r="T21" s="11"/>
      <c r="U21" s="11"/>
      <c r="V21" s="11"/>
      <c r="W21" s="11"/>
      <c r="X21" s="11"/>
      <c r="Y21" s="47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3">
        <f t="shared" si="0"/>
        <v>51.39</v>
      </c>
      <c r="AK21" s="33"/>
    </row>
    <row r="22" spans="1:37" ht="12.75">
      <c r="A22" s="37" t="s">
        <v>66</v>
      </c>
      <c r="B22" s="36" t="s">
        <v>65</v>
      </c>
      <c r="C22" s="27">
        <v>761</v>
      </c>
      <c r="D22" s="22">
        <v>2400</v>
      </c>
      <c r="E22" s="34" t="s">
        <v>39</v>
      </c>
      <c r="F22" s="11">
        <v>400</v>
      </c>
      <c r="G22" s="11"/>
      <c r="H22" s="11"/>
      <c r="I22" s="11"/>
      <c r="J22" s="11"/>
      <c r="K22" s="11"/>
      <c r="L22" s="11"/>
      <c r="M22" s="11"/>
      <c r="N22" s="11"/>
      <c r="O22" s="11">
        <v>2000</v>
      </c>
      <c r="P22" s="11"/>
      <c r="Q22" s="11"/>
      <c r="R22" s="11"/>
      <c r="S22" s="11"/>
      <c r="T22" s="11"/>
      <c r="U22" s="11"/>
      <c r="V22" s="11"/>
      <c r="W22" s="11"/>
      <c r="X22" s="11"/>
      <c r="Y22" s="47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3">
        <f t="shared" si="0"/>
        <v>2400</v>
      </c>
      <c r="AK22" s="33"/>
    </row>
    <row r="23" spans="1:37" ht="12.75">
      <c r="A23" s="37" t="s">
        <v>66</v>
      </c>
      <c r="B23" s="36" t="s">
        <v>68</v>
      </c>
      <c r="C23" s="27">
        <v>762</v>
      </c>
      <c r="D23" s="22">
        <v>150</v>
      </c>
      <c r="E23" s="34" t="s">
        <v>39</v>
      </c>
      <c r="F23" s="11"/>
      <c r="G23" s="11"/>
      <c r="H23" s="11"/>
      <c r="I23" s="11"/>
      <c r="J23" s="11"/>
      <c r="K23" s="11"/>
      <c r="L23" s="11"/>
      <c r="M23" s="11"/>
      <c r="N23" s="11">
        <v>150</v>
      </c>
      <c r="O23" s="11"/>
      <c r="P23" s="11"/>
      <c r="Q23" s="43"/>
      <c r="R23" s="11"/>
      <c r="S23" s="11"/>
      <c r="T23" s="11"/>
      <c r="U23" s="11"/>
      <c r="V23" s="11"/>
      <c r="W23" s="11"/>
      <c r="X23" s="11"/>
      <c r="Y23" s="47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3">
        <f t="shared" si="0"/>
        <v>150</v>
      </c>
      <c r="AK23" s="33"/>
    </row>
    <row r="24" spans="1:37" ht="12.75">
      <c r="A24" s="37" t="s">
        <v>66</v>
      </c>
      <c r="B24" s="36" t="s">
        <v>69</v>
      </c>
      <c r="C24" s="27">
        <v>763</v>
      </c>
      <c r="D24" s="22">
        <v>150</v>
      </c>
      <c r="E24" s="34" t="s">
        <v>39</v>
      </c>
      <c r="F24" s="11">
        <v>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125</v>
      </c>
      <c r="S24" s="11"/>
      <c r="T24" s="11"/>
      <c r="U24" s="11"/>
      <c r="V24" s="11"/>
      <c r="W24" s="11"/>
      <c r="X24" s="11"/>
      <c r="Y24" s="47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3">
        <f>SUM(F24:AI24)</f>
        <v>150</v>
      </c>
      <c r="AK24" s="33"/>
    </row>
    <row r="25" spans="1:37" ht="12.75">
      <c r="A25" s="37" t="s">
        <v>85</v>
      </c>
      <c r="B25" s="36" t="s">
        <v>86</v>
      </c>
      <c r="C25" s="27">
        <v>764</v>
      </c>
      <c r="D25" s="22">
        <v>432</v>
      </c>
      <c r="E25" s="34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432</v>
      </c>
      <c r="X25" s="11"/>
      <c r="Y25" s="47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3">
        <v>432</v>
      </c>
      <c r="AK25" s="33"/>
    </row>
    <row r="26" spans="1:37" ht="12.75">
      <c r="A26" s="37" t="s">
        <v>85</v>
      </c>
      <c r="B26" s="36" t="s">
        <v>87</v>
      </c>
      <c r="C26" s="27">
        <v>765</v>
      </c>
      <c r="D26" s="22">
        <v>21.6</v>
      </c>
      <c r="E26" s="34" t="s">
        <v>39</v>
      </c>
      <c r="F26" s="11">
        <v>3.6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v>18</v>
      </c>
      <c r="S26" s="11"/>
      <c r="T26" s="11"/>
      <c r="U26" s="11"/>
      <c r="V26" s="11"/>
      <c r="W26" s="11"/>
      <c r="X26" s="11"/>
      <c r="Y26" s="47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3">
        <v>21.6</v>
      </c>
      <c r="AK26" s="33"/>
    </row>
    <row r="27" spans="1:37" ht="12.75">
      <c r="A27" s="37" t="s">
        <v>85</v>
      </c>
      <c r="B27" s="36" t="s">
        <v>88</v>
      </c>
      <c r="C27" s="27">
        <v>766</v>
      </c>
      <c r="D27" s="22">
        <v>36</v>
      </c>
      <c r="E27" s="34" t="s">
        <v>39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36</v>
      </c>
      <c r="R27" s="11"/>
      <c r="S27" s="11"/>
      <c r="T27" s="11"/>
      <c r="U27" s="11"/>
      <c r="V27" s="11"/>
      <c r="W27" s="11"/>
      <c r="X27" s="11"/>
      <c r="Y27" s="47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3">
        <v>36</v>
      </c>
      <c r="AK27" s="33"/>
    </row>
    <row r="28" spans="1:37" ht="12.75">
      <c r="A28" s="37" t="s">
        <v>89</v>
      </c>
      <c r="B28" s="36" t="s">
        <v>92</v>
      </c>
      <c r="C28" s="27">
        <v>767</v>
      </c>
      <c r="D28" s="22">
        <v>500</v>
      </c>
      <c r="E28" s="34" t="s">
        <v>39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v>500</v>
      </c>
      <c r="W28" s="11"/>
      <c r="X28" s="11"/>
      <c r="Y28" s="47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3">
        <v>500</v>
      </c>
      <c r="AK28" s="33"/>
    </row>
    <row r="29" spans="1:37" ht="12.75">
      <c r="A29" s="37"/>
      <c r="B29" s="36"/>
      <c r="C29" s="27"/>
      <c r="D29" s="22"/>
      <c r="E29" s="3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43"/>
      <c r="R29" s="11"/>
      <c r="S29" s="11"/>
      <c r="T29" s="11"/>
      <c r="U29" s="11"/>
      <c r="V29" s="11"/>
      <c r="W29" s="11"/>
      <c r="X29" s="11"/>
      <c r="Y29" s="47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3"/>
      <c r="AK29" s="33"/>
    </row>
    <row r="30" spans="1:37" ht="12.75">
      <c r="A30" s="37"/>
      <c r="B30" s="36"/>
      <c r="C30" s="27"/>
      <c r="D30" s="22"/>
      <c r="E30" s="3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3"/>
      <c r="R30" s="11"/>
      <c r="S30" s="11"/>
      <c r="T30" s="11"/>
      <c r="U30" s="11"/>
      <c r="V30" s="11"/>
      <c r="W30" s="11"/>
      <c r="X30" s="11"/>
      <c r="Y30" s="47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3"/>
      <c r="AK30" s="33"/>
    </row>
    <row r="31" spans="1:37" ht="12.75">
      <c r="A31" s="37"/>
      <c r="B31" s="36"/>
      <c r="C31" s="27"/>
      <c r="D31" s="22"/>
      <c r="E31" s="3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43"/>
      <c r="R31" s="11"/>
      <c r="S31" s="11"/>
      <c r="T31" s="11"/>
      <c r="U31" s="11"/>
      <c r="V31" s="11"/>
      <c r="W31" s="11"/>
      <c r="X31" s="11"/>
      <c r="Y31" s="47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3"/>
      <c r="AK31" s="33"/>
    </row>
    <row r="32" spans="1:37" ht="12.75">
      <c r="A32" s="37"/>
      <c r="B32" s="36"/>
      <c r="C32" s="27"/>
      <c r="D32" s="22"/>
      <c r="E32" s="3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3"/>
      <c r="R32" s="11"/>
      <c r="S32" s="11"/>
      <c r="T32" s="11"/>
      <c r="U32" s="11"/>
      <c r="V32" s="11"/>
      <c r="W32" s="11"/>
      <c r="X32" s="11"/>
      <c r="Y32" s="47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3"/>
      <c r="AK32" s="33"/>
    </row>
    <row r="33" spans="1:37" ht="12.75">
      <c r="A33" s="37" t="s">
        <v>70</v>
      </c>
      <c r="B33" s="36" t="s">
        <v>47</v>
      </c>
      <c r="C33" s="27" t="s">
        <v>71</v>
      </c>
      <c r="D33" s="22">
        <v>392.59</v>
      </c>
      <c r="E33" s="34" t="s">
        <v>39</v>
      </c>
      <c r="F33" s="11"/>
      <c r="G33" s="11">
        <v>375.59</v>
      </c>
      <c r="H33" s="11"/>
      <c r="I33" s="11">
        <v>12</v>
      </c>
      <c r="J33" s="11">
        <v>5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47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3">
        <f t="shared" si="0"/>
        <v>392.59</v>
      </c>
      <c r="AK33" s="33"/>
    </row>
    <row r="34" spans="1:37" ht="12.75">
      <c r="A34" s="37" t="s">
        <v>72</v>
      </c>
      <c r="B34" s="36" t="s">
        <v>47</v>
      </c>
      <c r="C34" s="27" t="s">
        <v>71</v>
      </c>
      <c r="D34" s="22">
        <v>392.59</v>
      </c>
      <c r="E34" s="34" t="s">
        <v>39</v>
      </c>
      <c r="F34" s="11"/>
      <c r="G34" s="11">
        <v>375.59</v>
      </c>
      <c r="H34" s="11"/>
      <c r="I34" s="11">
        <v>12</v>
      </c>
      <c r="J34" s="11">
        <v>5</v>
      </c>
      <c r="K34" s="11"/>
      <c r="L34" s="11"/>
      <c r="M34" s="40"/>
      <c r="N34" s="40"/>
      <c r="O34" s="40"/>
      <c r="P34" s="17"/>
      <c r="Q34" s="41"/>
      <c r="R34" s="41"/>
      <c r="S34" s="11"/>
      <c r="T34" s="11"/>
      <c r="U34" s="11"/>
      <c r="V34" s="11"/>
      <c r="W34" s="11"/>
      <c r="X34" s="11"/>
      <c r="Y34" s="47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3">
        <f t="shared" si="0"/>
        <v>392.59</v>
      </c>
      <c r="AK34" s="33"/>
    </row>
    <row r="35" spans="1:37" ht="12.75">
      <c r="A35" s="37" t="s">
        <v>73</v>
      </c>
      <c r="B35" s="36" t="s">
        <v>47</v>
      </c>
      <c r="C35" s="27" t="s">
        <v>71</v>
      </c>
      <c r="D35" s="22">
        <v>392.59</v>
      </c>
      <c r="E35" s="34" t="s">
        <v>39</v>
      </c>
      <c r="F35" s="11"/>
      <c r="G35" s="11">
        <v>375.59</v>
      </c>
      <c r="H35" s="11"/>
      <c r="I35" s="11">
        <v>12</v>
      </c>
      <c r="J35" s="11">
        <v>5</v>
      </c>
      <c r="K35" s="11"/>
      <c r="L35" s="11"/>
      <c r="M35" s="40"/>
      <c r="N35" s="40"/>
      <c r="O35" s="40"/>
      <c r="P35" s="17"/>
      <c r="Q35" s="41"/>
      <c r="R35" s="41"/>
      <c r="S35" s="11"/>
      <c r="T35" s="11"/>
      <c r="U35" s="11"/>
      <c r="V35" s="11"/>
      <c r="W35" s="11"/>
      <c r="X35" s="11"/>
      <c r="Y35" s="47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3">
        <f aca="true" t="shared" si="1" ref="AJ35:AJ44">SUM(F35:AI35)</f>
        <v>392.59</v>
      </c>
      <c r="AK35" s="33"/>
    </row>
    <row r="36" spans="1:37" ht="12.75">
      <c r="A36" s="37" t="s">
        <v>74</v>
      </c>
      <c r="B36" s="36" t="s">
        <v>47</v>
      </c>
      <c r="C36" s="27" t="s">
        <v>71</v>
      </c>
      <c r="D36" s="22">
        <v>392.59</v>
      </c>
      <c r="E36" s="34" t="s">
        <v>39</v>
      </c>
      <c r="F36" s="11"/>
      <c r="G36" s="11">
        <v>375.59</v>
      </c>
      <c r="H36" s="11"/>
      <c r="I36" s="11">
        <v>12</v>
      </c>
      <c r="J36" s="11">
        <v>5</v>
      </c>
      <c r="K36" s="11"/>
      <c r="L36" s="11"/>
      <c r="M36" s="40"/>
      <c r="N36" s="40"/>
      <c r="O36" s="40"/>
      <c r="P36" s="17"/>
      <c r="Q36" s="41"/>
      <c r="R36" s="41"/>
      <c r="S36" s="11"/>
      <c r="T36" s="11"/>
      <c r="U36" s="11"/>
      <c r="V36" s="11"/>
      <c r="W36" s="11"/>
      <c r="X36" s="11"/>
      <c r="Y36" s="47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3">
        <f t="shared" si="1"/>
        <v>392.59</v>
      </c>
      <c r="AK36" s="33"/>
    </row>
    <row r="37" spans="1:39" s="17" customFormat="1" ht="12.75">
      <c r="A37" s="39" t="s">
        <v>75</v>
      </c>
      <c r="B37" s="36" t="s">
        <v>47</v>
      </c>
      <c r="C37" s="27" t="s">
        <v>48</v>
      </c>
      <c r="D37" s="22">
        <v>392.59</v>
      </c>
      <c r="E37" s="34" t="s">
        <v>39</v>
      </c>
      <c r="F37" s="18"/>
      <c r="G37" s="11">
        <v>375.59</v>
      </c>
      <c r="H37" s="18"/>
      <c r="I37" s="11">
        <v>12</v>
      </c>
      <c r="J37" s="11">
        <v>5</v>
      </c>
      <c r="K37" s="11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3">
        <f t="shared" si="1"/>
        <v>392.59</v>
      </c>
      <c r="AK37" s="33"/>
      <c r="AL37" s="6"/>
      <c r="AM37" s="6"/>
    </row>
    <row r="38" spans="1:39" s="17" customFormat="1" ht="12.75">
      <c r="A38" s="39" t="s">
        <v>76</v>
      </c>
      <c r="B38" s="36" t="s">
        <v>47</v>
      </c>
      <c r="C38" s="27" t="s">
        <v>48</v>
      </c>
      <c r="D38" s="22">
        <v>392.59</v>
      </c>
      <c r="E38" s="34" t="s">
        <v>39</v>
      </c>
      <c r="F38" s="18"/>
      <c r="G38" s="11">
        <v>375.59</v>
      </c>
      <c r="H38" s="18"/>
      <c r="I38" s="11">
        <v>12</v>
      </c>
      <c r="J38" s="11">
        <v>5</v>
      </c>
      <c r="K38" s="11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3">
        <f t="shared" si="1"/>
        <v>392.59</v>
      </c>
      <c r="AK38" s="33"/>
      <c r="AL38" s="6"/>
      <c r="AM38" s="6"/>
    </row>
    <row r="39" spans="1:39" s="17" customFormat="1" ht="12.75">
      <c r="A39" s="39" t="s">
        <v>77</v>
      </c>
      <c r="B39" s="36" t="s">
        <v>47</v>
      </c>
      <c r="C39" s="27" t="s">
        <v>48</v>
      </c>
      <c r="D39" s="22">
        <v>392.59</v>
      </c>
      <c r="E39" s="34" t="s">
        <v>39</v>
      </c>
      <c r="F39" s="18"/>
      <c r="G39" s="11">
        <v>375.59</v>
      </c>
      <c r="H39" s="18"/>
      <c r="I39" s="11">
        <v>12</v>
      </c>
      <c r="J39" s="11">
        <v>5</v>
      </c>
      <c r="K39" s="11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3">
        <f t="shared" si="1"/>
        <v>392.59</v>
      </c>
      <c r="AK39" s="33"/>
      <c r="AL39" s="6"/>
      <c r="AM39" s="6"/>
    </row>
    <row r="40" spans="1:39" s="17" customFormat="1" ht="12.75">
      <c r="A40" s="39" t="s">
        <v>78</v>
      </c>
      <c r="B40" s="36" t="s">
        <v>47</v>
      </c>
      <c r="C40" s="27" t="s">
        <v>48</v>
      </c>
      <c r="D40" s="22">
        <v>392.59</v>
      </c>
      <c r="E40" s="34" t="s">
        <v>39</v>
      </c>
      <c r="F40" s="18"/>
      <c r="G40" s="11">
        <v>375.59</v>
      </c>
      <c r="H40" s="18"/>
      <c r="I40" s="11">
        <v>12</v>
      </c>
      <c r="J40" s="11">
        <v>5</v>
      </c>
      <c r="K40" s="11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3">
        <f t="shared" si="1"/>
        <v>392.59</v>
      </c>
      <c r="AK40" s="33"/>
      <c r="AL40" s="6"/>
      <c r="AM40" s="6"/>
    </row>
    <row r="41" spans="1:39" s="17" customFormat="1" ht="12.75">
      <c r="A41" s="39" t="s">
        <v>79</v>
      </c>
      <c r="B41" s="36" t="s">
        <v>47</v>
      </c>
      <c r="C41" s="27" t="s">
        <v>48</v>
      </c>
      <c r="D41" s="22">
        <v>392.59</v>
      </c>
      <c r="E41" s="34" t="s">
        <v>39</v>
      </c>
      <c r="F41" s="18"/>
      <c r="G41" s="11">
        <v>375.59</v>
      </c>
      <c r="H41" s="18"/>
      <c r="I41" s="11">
        <v>12</v>
      </c>
      <c r="J41" s="11">
        <v>5</v>
      </c>
      <c r="K41" s="11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3">
        <f t="shared" si="1"/>
        <v>392.59</v>
      </c>
      <c r="AK41" s="33"/>
      <c r="AL41" s="6"/>
      <c r="AM41" s="6"/>
    </row>
    <row r="42" spans="1:39" s="17" customFormat="1" ht="12.75">
      <c r="A42" s="39" t="s">
        <v>85</v>
      </c>
      <c r="B42" s="36" t="s">
        <v>47</v>
      </c>
      <c r="C42" s="27" t="s">
        <v>48</v>
      </c>
      <c r="D42" s="22">
        <v>392.59</v>
      </c>
      <c r="E42" s="34" t="s">
        <v>39</v>
      </c>
      <c r="F42" s="18"/>
      <c r="G42" s="11">
        <v>375.59</v>
      </c>
      <c r="H42" s="18"/>
      <c r="I42" s="11">
        <v>12</v>
      </c>
      <c r="J42" s="11">
        <v>5</v>
      </c>
      <c r="K42" s="11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3">
        <f t="shared" si="1"/>
        <v>392.59</v>
      </c>
      <c r="AK42" s="33"/>
      <c r="AL42" s="6"/>
      <c r="AM42" s="6"/>
    </row>
    <row r="43" spans="1:39" s="17" customFormat="1" ht="12.75">
      <c r="A43" s="39" t="s">
        <v>90</v>
      </c>
      <c r="B43" s="36" t="s">
        <v>47</v>
      </c>
      <c r="C43" s="27" t="s">
        <v>48</v>
      </c>
      <c r="D43" s="22">
        <v>392.59</v>
      </c>
      <c r="E43" s="34" t="s">
        <v>39</v>
      </c>
      <c r="F43" s="18"/>
      <c r="G43" s="11">
        <v>375.59</v>
      </c>
      <c r="H43" s="18"/>
      <c r="I43" s="11">
        <v>12</v>
      </c>
      <c r="J43" s="11">
        <v>5</v>
      </c>
      <c r="K43" s="11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3">
        <f t="shared" si="1"/>
        <v>392.59</v>
      </c>
      <c r="AK43" s="33"/>
      <c r="AL43" s="6"/>
      <c r="AM43" s="6"/>
    </row>
    <row r="44" spans="1:39" s="17" customFormat="1" ht="12.75">
      <c r="A44" s="39" t="s">
        <v>91</v>
      </c>
      <c r="B44" s="36" t="s">
        <v>47</v>
      </c>
      <c r="C44" s="27" t="s">
        <v>48</v>
      </c>
      <c r="D44" s="22">
        <v>392.59</v>
      </c>
      <c r="E44" s="34" t="s">
        <v>39</v>
      </c>
      <c r="F44" s="18"/>
      <c r="G44" s="11">
        <v>375.59</v>
      </c>
      <c r="H44" s="18"/>
      <c r="I44" s="11">
        <v>12</v>
      </c>
      <c r="J44" s="11">
        <v>5</v>
      </c>
      <c r="K44" s="1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3">
        <f t="shared" si="1"/>
        <v>392.59</v>
      </c>
      <c r="AK44" s="33"/>
      <c r="AL44" s="6"/>
      <c r="AM44" s="6"/>
    </row>
    <row r="45" spans="1:39" s="17" customFormat="1" ht="12.75">
      <c r="A45" s="39"/>
      <c r="B45" s="36"/>
      <c r="C45" s="27"/>
      <c r="D45" s="22"/>
      <c r="E45" s="34"/>
      <c r="F45" s="18"/>
      <c r="G45" s="11"/>
      <c r="H45" s="18"/>
      <c r="I45" s="11"/>
      <c r="J45" s="11"/>
      <c r="K45" s="11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3"/>
      <c r="AK45" s="33"/>
      <c r="AL45" s="6"/>
      <c r="AM45" s="6"/>
    </row>
    <row r="46" spans="1:39" s="17" customFormat="1" ht="12.75">
      <c r="A46" s="39"/>
      <c r="B46" s="36"/>
      <c r="C46" s="27"/>
      <c r="D46" s="22"/>
      <c r="E46" s="34"/>
      <c r="F46" s="18"/>
      <c r="G46" s="11"/>
      <c r="H46" s="18"/>
      <c r="I46" s="11"/>
      <c r="J46" s="11"/>
      <c r="K46" s="11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3"/>
      <c r="AK46" s="33"/>
      <c r="AL46" s="6"/>
      <c r="AM46" s="6"/>
    </row>
    <row r="47" spans="1:39" s="17" customFormat="1" ht="12.75">
      <c r="A47" s="39" t="s">
        <v>97</v>
      </c>
      <c r="B47" s="36" t="s">
        <v>19</v>
      </c>
      <c r="C47" s="27">
        <v>692</v>
      </c>
      <c r="D47" s="22">
        <v>45</v>
      </c>
      <c r="E47" s="34" t="s">
        <v>39</v>
      </c>
      <c r="F47" s="18"/>
      <c r="G47" s="11"/>
      <c r="H47" s="18"/>
      <c r="I47" s="11"/>
      <c r="J47" s="11"/>
      <c r="K47" s="11"/>
      <c r="L47" s="18"/>
      <c r="M47" s="18"/>
      <c r="N47" s="18"/>
      <c r="O47" s="18"/>
      <c r="P47" s="18"/>
      <c r="Q47" s="18"/>
      <c r="R47" s="18"/>
      <c r="S47" s="18"/>
      <c r="T47" s="18">
        <v>45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3">
        <v>45</v>
      </c>
      <c r="AK47" s="33"/>
      <c r="AL47" s="6"/>
      <c r="AM47" s="6"/>
    </row>
    <row r="48" spans="1:39" s="17" customFormat="1" ht="12.75">
      <c r="A48" s="39"/>
      <c r="B48" s="36"/>
      <c r="C48" s="27"/>
      <c r="D48" s="22"/>
      <c r="E48" s="34"/>
      <c r="F48" s="18"/>
      <c r="G48" s="11"/>
      <c r="H48" s="18"/>
      <c r="I48" s="11"/>
      <c r="J48" s="11"/>
      <c r="K48" s="11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45">
        <f>SUM(AJ5:AJ47)</f>
        <v>12533.320000000002</v>
      </c>
      <c r="AK48" s="33"/>
      <c r="AL48" s="6"/>
      <c r="AM48" s="6"/>
    </row>
    <row r="49" spans="1:39" s="17" customFormat="1" ht="12.75">
      <c r="A49" s="39"/>
      <c r="B49" s="57" t="s">
        <v>2</v>
      </c>
      <c r="C49" s="27"/>
      <c r="D49" s="56">
        <f>SUM(D5:D48)</f>
        <v>12533.320000000002</v>
      </c>
      <c r="E49" s="34"/>
      <c r="F49" s="18"/>
      <c r="G49" s="11"/>
      <c r="H49" s="18"/>
      <c r="I49" s="11"/>
      <c r="J49" s="11"/>
      <c r="K49" s="11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3"/>
      <c r="AK49" s="33"/>
      <c r="AL49" s="6"/>
      <c r="AM49" s="6"/>
    </row>
    <row r="50" spans="1:39" s="17" customFormat="1" ht="12.75">
      <c r="A50" s="16"/>
      <c r="C50" s="28"/>
      <c r="D50" s="22"/>
      <c r="E50" s="35"/>
      <c r="F50" s="46">
        <v>843.48</v>
      </c>
      <c r="G50" s="46">
        <f>SUM(G33:G49)</f>
        <v>4507.080000000001</v>
      </c>
      <c r="H50" s="18"/>
      <c r="I50" s="46">
        <f>SUM(I33:I49)</f>
        <v>144</v>
      </c>
      <c r="J50" s="46">
        <f>SUM(J33:J49)</f>
        <v>60</v>
      </c>
      <c r="K50" s="46">
        <v>495</v>
      </c>
      <c r="L50" s="18"/>
      <c r="M50" s="18"/>
      <c r="N50" s="46">
        <v>150</v>
      </c>
      <c r="O50" s="46">
        <f>SUM(O5:O37)</f>
        <v>3550</v>
      </c>
      <c r="P50" s="46">
        <f>SUM(P9:P37)</f>
        <v>120</v>
      </c>
      <c r="Q50" s="46">
        <f>SUM(Q5:Q37)</f>
        <v>302.61</v>
      </c>
      <c r="R50" s="46">
        <f>SUM(R8:R49)</f>
        <v>346</v>
      </c>
      <c r="S50" s="46">
        <f>SUM(S9:S37)</f>
        <v>259.88</v>
      </c>
      <c r="T50" s="46">
        <f>SUM(T9:T49)</f>
        <v>344.25</v>
      </c>
      <c r="U50" s="18"/>
      <c r="V50" s="46">
        <v>500</v>
      </c>
      <c r="W50" s="46">
        <f>SUM(W9:W37)</f>
        <v>432</v>
      </c>
      <c r="X50" s="46">
        <v>214.8</v>
      </c>
      <c r="Y50" s="46">
        <f>SUM(Y9:Y37)</f>
        <v>0</v>
      </c>
      <c r="Z50" s="18"/>
      <c r="AA50" s="18"/>
      <c r="AB50" s="46"/>
      <c r="AC50" s="46">
        <v>264.22</v>
      </c>
      <c r="AD50" s="18"/>
      <c r="AE50" s="18"/>
      <c r="AF50" s="46">
        <f>SUM(AF9:AF37)</f>
        <v>0</v>
      </c>
      <c r="AG50" s="46">
        <f>SUM(AG9:AG37)</f>
        <v>0</v>
      </c>
      <c r="AH50" s="18"/>
      <c r="AI50" s="18"/>
      <c r="AJ50" s="45">
        <f>SUM(F50:AI50)</f>
        <v>12533.32</v>
      </c>
      <c r="AK50" s="33"/>
      <c r="AL50" s="6"/>
      <c r="AM50" s="6"/>
    </row>
    <row r="51" spans="1:36" s="6" customFormat="1" ht="12.75">
      <c r="A51" s="19"/>
      <c r="B51" s="15"/>
      <c r="C51" s="3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s="6" customFormat="1" ht="12.75">
      <c r="A52" s="19"/>
      <c r="B52" s="15"/>
      <c r="C52" s="2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2.75">
      <c r="A53" s="44" t="s">
        <v>17</v>
      </c>
      <c r="B53" s="2"/>
      <c r="C53" s="26"/>
      <c r="D53" s="10"/>
      <c r="E53" s="10"/>
      <c r="F53" s="10"/>
      <c r="G53" s="10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37"/>
      <c r="B54" s="36"/>
      <c r="C54" s="26"/>
      <c r="D54" s="10"/>
      <c r="E54" s="10"/>
      <c r="F54" s="10"/>
      <c r="G54" s="10"/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37"/>
      <c r="B55" s="36"/>
      <c r="C55" s="26"/>
      <c r="D55" s="10"/>
      <c r="E55" s="10"/>
      <c r="F55" s="10"/>
      <c r="G55" s="10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2.75">
      <c r="A56" s="37"/>
      <c r="B56" s="36" t="s">
        <v>82</v>
      </c>
      <c r="C56" s="26"/>
      <c r="D56" s="26">
        <v>6233.5</v>
      </c>
      <c r="E56" s="10"/>
      <c r="F56" s="10"/>
      <c r="G56" s="10"/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37"/>
      <c r="B57" s="36" t="s">
        <v>80</v>
      </c>
      <c r="C57" s="26"/>
      <c r="D57" s="55">
        <v>25000</v>
      </c>
      <c r="E57" s="10"/>
      <c r="F57" s="10"/>
      <c r="G57" s="10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37"/>
      <c r="B58" s="36"/>
      <c r="C58" s="26"/>
      <c r="D58" s="26"/>
      <c r="E58" s="10"/>
      <c r="F58" s="10"/>
      <c r="G58" s="10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37"/>
      <c r="B59" s="36" t="s">
        <v>83</v>
      </c>
      <c r="C59" s="26"/>
      <c r="D59" s="26">
        <v>6233.5</v>
      </c>
      <c r="E59" s="10"/>
      <c r="F59" s="10"/>
      <c r="G59" s="10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3"/>
      <c r="B60" s="2"/>
      <c r="C60" s="26"/>
      <c r="D60" s="10"/>
      <c r="E60" s="10"/>
      <c r="F60" s="10"/>
      <c r="G60" s="21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3"/>
      <c r="B61" s="36"/>
      <c r="C61" s="26"/>
      <c r="D61" s="10"/>
      <c r="E61" s="10"/>
      <c r="F61" s="10"/>
      <c r="G61" s="10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>
      <c r="A62" s="3"/>
      <c r="B62" s="36" t="s">
        <v>21</v>
      </c>
      <c r="C62" s="26"/>
      <c r="D62" s="48">
        <f>SUM(D54:D61)</f>
        <v>37467</v>
      </c>
      <c r="E62" s="10"/>
      <c r="F62" s="10"/>
      <c r="G62" s="10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.75">
      <c r="A63" s="3"/>
      <c r="B63" s="2"/>
      <c r="C63" s="32"/>
      <c r="D63" s="10"/>
      <c r="E63" s="10"/>
      <c r="F63" s="10"/>
      <c r="G63" s="10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.75">
      <c r="A64" s="3"/>
      <c r="B64" s="36" t="s">
        <v>84</v>
      </c>
      <c r="C64" s="26"/>
      <c r="D64" s="10"/>
      <c r="E64" s="10"/>
      <c r="F64" s="10"/>
      <c r="G64" s="10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2.75">
      <c r="A65" s="3"/>
      <c r="B65" s="2"/>
      <c r="C65" s="2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J65" s="2"/>
    </row>
    <row r="66" ht="12.75">
      <c r="AI66" s="6"/>
    </row>
    <row r="67" spans="1:36" ht="12.75">
      <c r="A67" s="6"/>
      <c r="B67" s="6"/>
      <c r="C67" s="2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2.75">
      <c r="A68" s="6"/>
      <c r="B68" s="6"/>
      <c r="C68" s="23"/>
      <c r="D68" s="6" t="s">
        <v>18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J68" s="6"/>
    </row>
    <row r="69" ht="14.25" customHeight="1"/>
    <row r="70" ht="14.25" customHeight="1"/>
    <row r="71" ht="14.25" customHeight="1"/>
  </sheetData>
  <sheetProtection/>
  <printOptions/>
  <pageMargins left="0.15748031496062992" right="0.15748031496062992" top="0.1968503937007874" bottom="0.1968503937007874" header="0.5118110236220472" footer="0.5118110236220472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M39" sqref="A1:M39"/>
    </sheetView>
  </sheetViews>
  <sheetFormatPr defaultColWidth="9.140625" defaultRowHeight="12.75"/>
  <cols>
    <col min="1" max="1" width="14.140625" style="0" bestFit="1" customWidth="1"/>
    <col min="2" max="2" width="10.140625" style="0" bestFit="1" customWidth="1"/>
    <col min="3" max="3" width="23.7109375" style="0" bestFit="1" customWidth="1"/>
    <col min="5" max="5" width="10.28125" style="0" bestFit="1" customWidth="1"/>
    <col min="6" max="6" width="17.57421875" style="0" customWidth="1"/>
    <col min="8" max="8" width="17.00390625" style="0" customWidth="1"/>
  </cols>
  <sheetData>
    <row r="1" spans="1:13" ht="12.75">
      <c r="A1" s="52" t="s">
        <v>81</v>
      </c>
      <c r="B1" s="49"/>
      <c r="C1" s="49"/>
      <c r="D1" s="52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49"/>
      <c r="B2" s="61" t="s">
        <v>23</v>
      </c>
      <c r="C2" s="49"/>
      <c r="D2" s="49"/>
      <c r="E2" s="61"/>
      <c r="F2" s="49"/>
      <c r="G2" s="49"/>
      <c r="H2" s="49" t="s">
        <v>106</v>
      </c>
      <c r="I2" s="49"/>
      <c r="J2" s="49"/>
      <c r="K2" s="49"/>
      <c r="L2" s="49"/>
      <c r="M2" s="49"/>
    </row>
    <row r="3" spans="1:13" ht="12.75">
      <c r="A3" s="62" t="s">
        <v>22</v>
      </c>
      <c r="B3" s="54">
        <v>34717.03</v>
      </c>
      <c r="C3" s="49" t="s">
        <v>44</v>
      </c>
      <c r="D3" s="52"/>
      <c r="E3" s="54"/>
      <c r="F3" s="52"/>
      <c r="G3" s="63"/>
      <c r="H3" s="49"/>
      <c r="I3" s="49"/>
      <c r="J3" s="49"/>
      <c r="K3" s="49"/>
      <c r="L3" s="49"/>
      <c r="M3" s="49"/>
    </row>
    <row r="4" spans="1:13" ht="12.75">
      <c r="A4" s="49">
        <v>29463286</v>
      </c>
      <c r="B4" s="49">
        <v>4270.29</v>
      </c>
      <c r="C4" s="49" t="s">
        <v>43</v>
      </c>
      <c r="D4" s="52"/>
      <c r="E4" s="64"/>
      <c r="F4" s="49"/>
      <c r="G4" s="63"/>
      <c r="H4" s="49"/>
      <c r="I4" s="49"/>
      <c r="J4" s="49"/>
      <c r="K4" s="49"/>
      <c r="L4" s="49"/>
      <c r="M4" s="49"/>
    </row>
    <row r="5" spans="1:13" ht="12.75">
      <c r="A5" s="49"/>
      <c r="B5" s="49"/>
      <c r="C5" s="49"/>
      <c r="D5" s="52"/>
      <c r="E5" s="64"/>
      <c r="F5" s="49"/>
      <c r="G5" s="63"/>
      <c r="H5" s="49"/>
      <c r="I5" s="49"/>
      <c r="J5" s="49"/>
      <c r="K5" s="49"/>
      <c r="L5" s="49"/>
      <c r="M5" s="49"/>
    </row>
    <row r="6" spans="1:13" ht="12.75">
      <c r="A6" s="49"/>
      <c r="B6" s="49"/>
      <c r="C6" s="49"/>
      <c r="D6" s="52"/>
      <c r="E6" s="64"/>
      <c r="F6" s="49"/>
      <c r="G6" s="63"/>
      <c r="H6" s="49"/>
      <c r="I6" s="49"/>
      <c r="J6" s="49"/>
      <c r="K6" s="49"/>
      <c r="L6" s="49"/>
      <c r="M6" s="49"/>
    </row>
    <row r="7" spans="1:13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2.75">
      <c r="A9" s="50" t="s">
        <v>21</v>
      </c>
      <c r="B9" s="50">
        <f>SUM(B3+B4)</f>
        <v>38987.32</v>
      </c>
      <c r="C9" s="49"/>
      <c r="D9" s="52"/>
      <c r="E9" s="64"/>
      <c r="F9" s="49"/>
      <c r="G9" s="49"/>
      <c r="H9" s="49"/>
      <c r="I9" s="49"/>
      <c r="J9" s="49"/>
      <c r="K9" s="49"/>
      <c r="L9" s="49"/>
      <c r="M9" s="49"/>
    </row>
    <row r="10" spans="1:13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s="59" customFormat="1" ht="12.75">
      <c r="A11" s="65" t="s">
        <v>94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12.75">
      <c r="A14" s="52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12.75">
      <c r="A16" s="39"/>
      <c r="B16" s="39"/>
      <c r="C16" s="38"/>
      <c r="D16" s="67"/>
      <c r="E16" s="68"/>
      <c r="F16" s="49"/>
      <c r="G16" s="49"/>
      <c r="H16" s="49"/>
      <c r="I16" s="49"/>
      <c r="J16" s="49"/>
      <c r="K16" s="49"/>
      <c r="L16" s="49"/>
      <c r="M16" s="49"/>
    </row>
    <row r="17" spans="1:13" ht="12.75">
      <c r="A17" s="16"/>
      <c r="B17" s="16"/>
      <c r="C17" s="17"/>
      <c r="D17" s="28"/>
      <c r="E17" s="68"/>
      <c r="F17" s="49"/>
      <c r="G17" s="49"/>
      <c r="H17" s="49"/>
      <c r="I17" s="49"/>
      <c r="J17" s="49"/>
      <c r="K17" s="49"/>
      <c r="L17" s="49"/>
      <c r="M17" s="49"/>
    </row>
    <row r="18" spans="1:13" ht="12.75">
      <c r="A18" s="16"/>
      <c r="B18" s="16"/>
      <c r="C18" s="17"/>
      <c r="D18" s="28"/>
      <c r="E18" s="68"/>
      <c r="F18" s="49"/>
      <c r="G18" s="49"/>
      <c r="H18" s="49"/>
      <c r="I18" s="49"/>
      <c r="J18" s="49"/>
      <c r="K18" s="49"/>
      <c r="L18" s="49"/>
      <c r="M18" s="49"/>
    </row>
    <row r="19" spans="1:13" ht="12.75">
      <c r="A19" s="49"/>
      <c r="B19" s="49"/>
      <c r="C19" s="49"/>
      <c r="D19" s="49"/>
      <c r="E19" s="64">
        <f>SUM(E16:E18)</f>
        <v>0</v>
      </c>
      <c r="F19" s="49"/>
      <c r="G19" s="49"/>
      <c r="H19" s="49"/>
      <c r="I19" s="49"/>
      <c r="J19" s="49"/>
      <c r="K19" s="49"/>
      <c r="L19" s="49"/>
      <c r="M19" s="49"/>
    </row>
    <row r="20" spans="1:13" s="58" customFormat="1" ht="12.75">
      <c r="A20" s="69" t="s">
        <v>93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ht="12.75">
      <c r="A21" s="52"/>
      <c r="B21" s="51"/>
      <c r="C21" s="49"/>
      <c r="D21" s="54"/>
      <c r="E21" s="49"/>
      <c r="F21" s="52"/>
      <c r="G21" s="49"/>
      <c r="H21" s="54"/>
      <c r="I21" s="49"/>
      <c r="J21" s="49"/>
      <c r="K21" s="49"/>
      <c r="L21" s="49"/>
      <c r="M21" s="49"/>
    </row>
    <row r="22" spans="1:13" ht="12.75">
      <c r="A22" s="62" t="s">
        <v>22</v>
      </c>
      <c r="B22" s="51">
        <v>32549.66</v>
      </c>
      <c r="C22" s="49" t="s">
        <v>44</v>
      </c>
      <c r="D22" s="49"/>
      <c r="E22" s="49"/>
      <c r="F22" s="52" t="s">
        <v>102</v>
      </c>
      <c r="G22" s="49"/>
      <c r="H22" s="35">
        <v>12534</v>
      </c>
      <c r="I22" s="49"/>
      <c r="J22" s="49"/>
      <c r="K22" s="49"/>
      <c r="L22" s="49"/>
      <c r="M22" s="49"/>
    </row>
    <row r="23" spans="1:13" ht="12.75">
      <c r="A23" s="49">
        <v>29463286</v>
      </c>
      <c r="B23" s="49">
        <v>4270.29</v>
      </c>
      <c r="C23" s="49" t="s">
        <v>43</v>
      </c>
      <c r="D23" s="49"/>
      <c r="E23" s="49"/>
      <c r="F23" s="50"/>
      <c r="G23" s="49"/>
      <c r="H23" s="70"/>
      <c r="I23" s="49"/>
      <c r="J23" s="52" t="s">
        <v>107</v>
      </c>
      <c r="K23" s="49"/>
      <c r="L23" s="49"/>
      <c r="M23" s="49"/>
    </row>
    <row r="24" spans="1:19" ht="15">
      <c r="A24" s="49" t="s">
        <v>108</v>
      </c>
      <c r="B24" s="54">
        <v>26</v>
      </c>
      <c r="C24" s="49"/>
      <c r="D24" s="49"/>
      <c r="E24" s="49"/>
      <c r="F24" s="52" t="s">
        <v>99</v>
      </c>
      <c r="G24" s="49"/>
      <c r="H24" s="71">
        <v>37467</v>
      </c>
      <c r="I24" s="49"/>
      <c r="J24" s="49"/>
      <c r="K24" s="49"/>
      <c r="L24" s="49"/>
      <c r="M24" s="49"/>
      <c r="S24" t="s">
        <v>24</v>
      </c>
    </row>
    <row r="25" spans="1:13" ht="12.75">
      <c r="A25" s="50" t="s">
        <v>21</v>
      </c>
      <c r="B25" s="53">
        <v>36845.95</v>
      </c>
      <c r="C25" s="52" t="s">
        <v>104</v>
      </c>
      <c r="D25" s="49"/>
      <c r="E25" s="49"/>
      <c r="F25" s="52" t="s">
        <v>100</v>
      </c>
      <c r="G25" s="49"/>
      <c r="H25" s="72">
        <v>11887</v>
      </c>
      <c r="I25" s="49"/>
      <c r="J25" s="49"/>
      <c r="K25" s="49"/>
      <c r="L25" s="49"/>
      <c r="M25" s="49"/>
    </row>
    <row r="26" spans="1:13" ht="12.75">
      <c r="A26" s="50"/>
      <c r="B26" s="53"/>
      <c r="C26" s="49"/>
      <c r="D26" s="49"/>
      <c r="E26" s="49"/>
      <c r="F26" s="50" t="s">
        <v>101</v>
      </c>
      <c r="G26" s="49"/>
      <c r="H26" s="70">
        <v>49354</v>
      </c>
      <c r="I26" s="49"/>
      <c r="J26" s="49"/>
      <c r="K26" s="49"/>
      <c r="L26" s="49"/>
      <c r="M26" s="49"/>
    </row>
    <row r="27" spans="1:13" ht="12.75">
      <c r="A27" s="49"/>
      <c r="B27" s="49"/>
      <c r="C27" s="49"/>
      <c r="D27" s="49"/>
      <c r="E27" s="64">
        <f>E9-E19</f>
        <v>0</v>
      </c>
      <c r="F27" s="52"/>
      <c r="G27" s="49"/>
      <c r="H27" s="35"/>
      <c r="I27" s="49"/>
      <c r="J27" s="49"/>
      <c r="K27" s="49"/>
      <c r="L27" s="49"/>
      <c r="M27" s="49"/>
    </row>
    <row r="28" spans="1:13" ht="12.75">
      <c r="A28" s="49"/>
      <c r="B28" s="49"/>
      <c r="C28" s="49"/>
      <c r="D28" s="49"/>
      <c r="E28" s="49"/>
      <c r="F28" s="52" t="s">
        <v>103</v>
      </c>
      <c r="G28" s="49"/>
      <c r="H28" s="70">
        <v>36820</v>
      </c>
      <c r="I28" s="49"/>
      <c r="J28" s="49"/>
      <c r="K28" s="49"/>
      <c r="L28" s="49"/>
      <c r="M28" s="49"/>
    </row>
    <row r="29" spans="1:13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 s="49"/>
      <c r="B30" s="49"/>
      <c r="C30" s="49"/>
      <c r="D30" s="49"/>
      <c r="E30" s="49"/>
      <c r="F30" s="52" t="s">
        <v>98</v>
      </c>
      <c r="G30" s="49"/>
      <c r="H30" s="70">
        <v>36846</v>
      </c>
      <c r="I30" s="52" t="s">
        <v>105</v>
      </c>
      <c r="J30" s="49"/>
      <c r="K30" s="49"/>
      <c r="L30" s="49"/>
      <c r="M30" s="49"/>
    </row>
    <row r="31" spans="1:13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</sheetData>
  <sheetProtection/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:S16384"/>
    </sheetView>
  </sheetViews>
  <sheetFormatPr defaultColWidth="9.140625" defaultRowHeight="12.75"/>
  <sheetData>
    <row r="1" s="49" customFormat="1" ht="12.75"/>
    <row r="2" s="49" customFormat="1" ht="12.75"/>
    <row r="3" s="49" customFormat="1" ht="12.75"/>
    <row r="4" s="49" customFormat="1" ht="12.75"/>
    <row r="5" s="49" customFormat="1" ht="12.75"/>
    <row r="6" s="49" customFormat="1" ht="12.75"/>
    <row r="7" s="49" customFormat="1" ht="12.75"/>
    <row r="8" s="49" customFormat="1" ht="12.75"/>
    <row r="9" s="49" customFormat="1" ht="12.75"/>
    <row r="10" s="49" customFormat="1" ht="12.75"/>
    <row r="11" s="49" customFormat="1" ht="12.75"/>
    <row r="12" s="49" customFormat="1" ht="12.75"/>
    <row r="13" s="49" customFormat="1" ht="12.75"/>
    <row r="14" s="49" customFormat="1" ht="12.75"/>
    <row r="15" s="49" customFormat="1" ht="12.75"/>
    <row r="16" s="49" customFormat="1" ht="12.75"/>
    <row r="17" s="49" customFormat="1" ht="12.75"/>
    <row r="18" s="49" customFormat="1" ht="12.75"/>
    <row r="19" s="49" customFormat="1" ht="12.75"/>
    <row r="20" s="49" customFormat="1" ht="12.75"/>
    <row r="21" s="49" customFormat="1" ht="12.75"/>
    <row r="22" s="49" customFormat="1" ht="12.75"/>
    <row r="23" s="49" customFormat="1" ht="12.75"/>
    <row r="24" s="49" customFormat="1" ht="12.75"/>
    <row r="25" s="49" customFormat="1" ht="12.75"/>
    <row r="26" s="49" customFormat="1" ht="12.75"/>
    <row r="27" s="49" customFormat="1" ht="12.75"/>
    <row r="28" s="49" customFormat="1" ht="12.75"/>
    <row r="29" s="49" customFormat="1" ht="12.75"/>
    <row r="30" s="49" customFormat="1" ht="12.75"/>
    <row r="31" s="49" customFormat="1" ht="12.75"/>
    <row r="32" s="49" customFormat="1" ht="12.75"/>
    <row r="33" s="49" customFormat="1" ht="12.75"/>
    <row r="34" s="49" customFormat="1" ht="12.75"/>
    <row r="35" s="49" customFormat="1" ht="12.75"/>
    <row r="36" s="49" customFormat="1" ht="12.75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Ecles</dc:creator>
  <cp:keywords/>
  <dc:description/>
  <cp:lastModifiedBy>Susie</cp:lastModifiedBy>
  <cp:lastPrinted>2022-05-17T14:17:03Z</cp:lastPrinted>
  <dcterms:created xsi:type="dcterms:W3CDTF">2007-11-09T11:04:43Z</dcterms:created>
  <dcterms:modified xsi:type="dcterms:W3CDTF">2022-06-13T14:58:44Z</dcterms:modified>
  <cp:category/>
  <cp:version/>
  <cp:contentType/>
  <cp:contentStatus/>
</cp:coreProperties>
</file>